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<sst xmlns="http://schemas.openxmlformats.org/spreadsheetml/2006/main" count="52" uniqueCount="42">
  <si>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前3事業年度</t>
  </si>
  <si>
    <t>法人所得金額</t>
  </si>
  <si>
    <t>主宰役員給与</t>
  </si>
  <si>
    <t>欠損金控除額</t>
  </si>
  <si>
    <t>合計</t>
  </si>
  <si>
    <t>平均</t>
  </si>
  <si>
    <t>調整欠損金額</t>
  </si>
  <si>
    <t>過年度欠損金額の調整控除額</t>
  </si>
  <si>
    <t>基準所得金額</t>
  </si>
  <si>
    <t>調整所得金額</t>
  </si>
  <si>
    <t>過年度計算</t>
  </si>
  <si>
    <t>基準期間直前期</t>
  </si>
  <si>
    <t>２期前</t>
  </si>
  <si>
    <t>３期前</t>
  </si>
  <si>
    <t>７期前</t>
  </si>
  <si>
    <t>６期前</t>
  </si>
  <si>
    <t>５期前</t>
  </si>
  <si>
    <t>４期前</t>
  </si>
  <si>
    <t>(調整）欠損金額</t>
  </si>
  <si>
    <t>-</t>
  </si>
  <si>
    <t>１６年　　月期</t>
  </si>
  <si>
    <t>１７年　　月期</t>
  </si>
  <si>
    <t>１８年　　月期</t>
  </si>
  <si>
    <t>調整繰越</t>
  </si>
  <si>
    <t>賞与などの損金不算入分は控除</t>
  </si>
  <si>
    <t>過年度分は下記で計算</t>
  </si>
  <si>
    <t>↑</t>
  </si>
  <si>
    <t>会社名</t>
  </si>
  <si>
    <t>事業年度</t>
  </si>
  <si>
    <t>平均給与／基準所得</t>
  </si>
  <si>
    <t>2006.7.11 湘南租税法研究会で解説した内容をＥＸＣＥＬにしました。検算してお使い下さい。</t>
  </si>
  <si>
    <t>入力するところは、セルをピンクにしております。過年度計算で、欠損金の計算は、まだ5年ですので、注意してください。初年度のみです。基準所得金額の判定は、もう一度行ってください。中江博行</t>
  </si>
  <si>
    <t>800万円以下</t>
  </si>
  <si>
    <t>3000万円超</t>
  </si>
  <si>
    <t>中間</t>
  </si>
  <si>
    <t>①</t>
  </si>
  <si>
    <t>②</t>
  </si>
  <si>
    <t>コメント</t>
  </si>
  <si>
    <t>←削除してお使い下さい</t>
  </si>
  <si>
    <t>当初はＨ１６年期、別表７残高を記入</t>
  </si>
  <si>
    <t>3年として計算しています</t>
  </si>
  <si>
    <t>(①－②)/3が800万円以下なら下記の計算不要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</si>
</sst>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3" fillId="0" borderId="0" xfId="17" applyFon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7" applyBorder="1" applyAlignment="1">
      <alignment vertical="center"/>
    </xf>
    <xf numFmtId="38" fontId="0" fillId="2" borderId="1" xfId="17" applyFill="1" applyBorder="1" applyAlignment="1">
      <alignment vertical="center"/>
    </xf>
    <xf numFmtId="38" fontId="0" fillId="3" borderId="1" xfId="17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38" fontId="0" fillId="0" borderId="1" xfId="17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0" fillId="4" borderId="1" xfId="0" applyNumberFormat="1" applyFill="1" applyBorder="1" applyAlignment="1">
      <alignment vertical="center"/>
    </xf>
    <xf numFmtId="38" fontId="0" fillId="4" borderId="1" xfId="17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/>
    </xf>
    <xf numFmtId="38" fontId="0" fillId="0" borderId="0" xfId="17" applyAlignment="1">
      <alignment vertical="center" wrapText="1"/>
    </xf>
    <xf numFmtId="0" fontId="2" fillId="0" borderId="0" xfId="0" applyFont="1" applyAlignment="1">
      <alignment vertical="center"/>
    </xf>
    <xf numFmtId="9" fontId="0" fillId="0" borderId="0" xfId="15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38" fontId="0" fillId="5" borderId="1" xfId="17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38" fontId="0" fillId="5" borderId="1" xfId="17" applyFill="1" applyBorder="1" applyAlignment="1" applyProtection="1">
      <alignment vertical="center"/>
      <protection locked="0"/>
    </xf>
    <xf numFmtId="38" fontId="3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3.75390625" style="0" customWidth="1"/>
    <col min="2" max="2" width="10.875" style="0" customWidth="1"/>
    <col min="3" max="3" width="15.00390625" style="0" customWidth="1"/>
    <col min="4" max="4" width="13.375" style="0" customWidth="1"/>
    <col min="5" max="5" width="13.875" style="0" customWidth="1"/>
    <col min="6" max="6" width="13.125" style="0" customWidth="1"/>
    <col min="7" max="7" width="13.75390625" style="0" customWidth="1"/>
    <col min="8" max="8" width="13.875" style="0" customWidth="1"/>
  </cols>
  <sheetData>
    <row r="1" spans="2:8" ht="13.5">
      <c r="B1" t="s">
        <v>30</v>
      </c>
      <c r="H1" s="40" t="s">
        <v>38</v>
      </c>
    </row>
    <row r="2" spans="2:8" ht="42" customHeight="1">
      <c r="B2" s="36" t="s">
        <v>31</v>
      </c>
      <c r="C2" s="36"/>
      <c r="D2" s="36"/>
      <c r="E2" s="36"/>
      <c r="F2" s="36"/>
      <c r="G2" s="36"/>
      <c r="H2" s="40"/>
    </row>
    <row r="3" spans="2:7" ht="12.75" customHeight="1">
      <c r="B3" s="24"/>
      <c r="C3" s="24"/>
      <c r="D3" s="24"/>
      <c r="E3" s="24"/>
      <c r="F3" s="24"/>
      <c r="G3" s="24"/>
    </row>
    <row r="4" spans="3:7" ht="13.5">
      <c r="C4" s="19" t="s">
        <v>27</v>
      </c>
      <c r="D4" s="28"/>
      <c r="F4" s="19" t="s">
        <v>28</v>
      </c>
      <c r="G4" s="28">
        <v>0</v>
      </c>
    </row>
    <row r="6" spans="3:7" ht="30" customHeight="1">
      <c r="C6" s="3" t="s">
        <v>0</v>
      </c>
      <c r="D6" s="31" t="s">
        <v>20</v>
      </c>
      <c r="E6" s="31" t="s">
        <v>21</v>
      </c>
      <c r="F6" s="31" t="s">
        <v>22</v>
      </c>
      <c r="G6" s="3" t="s">
        <v>4</v>
      </c>
    </row>
    <row r="7" spans="3:7" ht="30" customHeight="1">
      <c r="C7" s="3" t="s">
        <v>1</v>
      </c>
      <c r="D7" s="32"/>
      <c r="E7" s="32"/>
      <c r="F7" s="32"/>
      <c r="G7" s="4">
        <f>SUM(D7:F7)</f>
        <v>0</v>
      </c>
    </row>
    <row r="8" spans="3:8" ht="24">
      <c r="C8" s="3" t="s">
        <v>2</v>
      </c>
      <c r="D8" s="32"/>
      <c r="E8" s="32"/>
      <c r="F8" s="32"/>
      <c r="G8" s="4">
        <f>SUM(D8:F8)</f>
        <v>0</v>
      </c>
      <c r="H8" s="35" t="s">
        <v>24</v>
      </c>
    </row>
    <row r="9" spans="3:8" ht="30" customHeight="1">
      <c r="C9" s="3" t="s">
        <v>3</v>
      </c>
      <c r="D9" s="32"/>
      <c r="E9" s="32"/>
      <c r="F9" s="32"/>
      <c r="G9" s="4">
        <f>SUM(D9:F9)</f>
        <v>0</v>
      </c>
      <c r="H9" s="35"/>
    </row>
    <row r="10" spans="2:8" ht="30" customHeight="1">
      <c r="B10" s="30" t="s">
        <v>35</v>
      </c>
      <c r="C10" s="3" t="s">
        <v>9</v>
      </c>
      <c r="D10" s="17">
        <f>IF(SUM(D7:D9)&lt;=0,0,SUM(D7:D9))</f>
        <v>0</v>
      </c>
      <c r="E10" s="17">
        <f>IF(SUM(E7:E9)&lt;=0,0,SUM(E7:E9))</f>
        <v>0</v>
      </c>
      <c r="F10" s="17">
        <f>IF(SUM(F7:F9)&lt;=0,0,SUM(F7:F9))</f>
        <v>0</v>
      </c>
      <c r="G10" s="5">
        <f>SUM(G7:G9)</f>
        <v>0</v>
      </c>
      <c r="H10" s="35"/>
    </row>
    <row r="11" spans="3:8" ht="25.5" customHeight="1">
      <c r="C11" s="3" t="s">
        <v>5</v>
      </c>
      <c r="D11" s="4"/>
      <c r="E11" s="4"/>
      <c r="F11" s="4"/>
      <c r="G11" s="6">
        <f>G10/3</f>
        <v>0</v>
      </c>
      <c r="H11" s="35" t="s">
        <v>40</v>
      </c>
    </row>
    <row r="12" spans="2:8" ht="36">
      <c r="B12" s="30" t="s">
        <v>36</v>
      </c>
      <c r="C12" s="3" t="s">
        <v>6</v>
      </c>
      <c r="D12" s="4">
        <f>IF(D7+D8&gt;=0,0,(D7+D8)*-1)</f>
        <v>0</v>
      </c>
      <c r="E12" s="4">
        <f>IF(E7+E8&gt;=0,0,(E7+E8)*-1)</f>
        <v>0</v>
      </c>
      <c r="F12" s="4">
        <f>IF(F7+F8&gt;=0,0,(F7+F8)*-1)</f>
        <v>0</v>
      </c>
      <c r="G12" s="4">
        <f>SUM(D12:F12)</f>
        <v>0</v>
      </c>
      <c r="H12" s="35" t="s">
        <v>41</v>
      </c>
    </row>
    <row r="13" spans="3:8" ht="30" customHeight="1">
      <c r="C13" s="7" t="s">
        <v>7</v>
      </c>
      <c r="D13" s="8">
        <f>D24</f>
        <v>0</v>
      </c>
      <c r="E13" s="8">
        <f>E24</f>
        <v>0</v>
      </c>
      <c r="F13" s="8">
        <f>F24</f>
        <v>0</v>
      </c>
      <c r="G13" s="4">
        <f>SUM(D13:F13)</f>
        <v>0</v>
      </c>
      <c r="H13" s="35" t="s">
        <v>25</v>
      </c>
    </row>
    <row r="14" spans="3:8" ht="30" customHeight="1">
      <c r="C14" s="3" t="s">
        <v>8</v>
      </c>
      <c r="D14" s="8">
        <f>D10-D12-D13</f>
        <v>0</v>
      </c>
      <c r="E14" s="8">
        <f>E10-E12-E13</f>
        <v>0</v>
      </c>
      <c r="F14" s="8">
        <f>F10-F12-F13</f>
        <v>0</v>
      </c>
      <c r="G14" s="4">
        <f>SUM(D14:F14)</f>
        <v>0</v>
      </c>
      <c r="H14" s="18"/>
    </row>
    <row r="15" spans="2:8" ht="30" customHeight="1">
      <c r="B15" s="1" t="s">
        <v>10</v>
      </c>
      <c r="F15" s="9" t="s">
        <v>8</v>
      </c>
      <c r="G15" s="2">
        <f>G14/3</f>
        <v>0</v>
      </c>
      <c r="H15" s="20"/>
    </row>
    <row r="16" spans="1:8" ht="13.5" customHeight="1">
      <c r="A16" s="10"/>
      <c r="B16" s="10"/>
      <c r="C16" s="3" t="s">
        <v>18</v>
      </c>
      <c r="D16" s="16">
        <f>D10</f>
        <v>0</v>
      </c>
      <c r="E16" s="16">
        <f>E10</f>
        <v>0</v>
      </c>
      <c r="F16" s="16">
        <f>F10</f>
        <v>0</v>
      </c>
      <c r="G16" s="3" t="s">
        <v>23</v>
      </c>
      <c r="H16" s="18"/>
    </row>
    <row r="17" spans="1:8" ht="13.5">
      <c r="A17" s="10">
        <v>7</v>
      </c>
      <c r="B17" s="11" t="s">
        <v>14</v>
      </c>
      <c r="C17" s="29"/>
      <c r="D17" s="13" t="s">
        <v>19</v>
      </c>
      <c r="E17" s="13" t="s">
        <v>19</v>
      </c>
      <c r="F17" s="13" t="s">
        <v>19</v>
      </c>
      <c r="G17" s="12"/>
      <c r="H17" s="18"/>
    </row>
    <row r="18" spans="1:8" ht="13.5">
      <c r="A18" s="10">
        <v>6</v>
      </c>
      <c r="B18" s="11" t="s">
        <v>15</v>
      </c>
      <c r="C18" s="29"/>
      <c r="D18" s="13" t="s">
        <v>19</v>
      </c>
      <c r="E18" s="13" t="s">
        <v>19</v>
      </c>
      <c r="F18" s="13" t="s">
        <v>19</v>
      </c>
      <c r="G18" s="12"/>
      <c r="H18" s="18"/>
    </row>
    <row r="19" spans="1:8" ht="13.5">
      <c r="A19" s="10">
        <v>5</v>
      </c>
      <c r="B19" s="11" t="s">
        <v>16</v>
      </c>
      <c r="C19" s="29"/>
      <c r="D19" s="14">
        <f>IF(($D$16-C19)&gt;=0,C19,D16)</f>
        <v>0</v>
      </c>
      <c r="E19" s="13" t="s">
        <v>19</v>
      </c>
      <c r="F19" s="13" t="s">
        <v>19</v>
      </c>
      <c r="G19" s="12">
        <f>C19-SUM(D19:F19)</f>
        <v>0</v>
      </c>
      <c r="H19" s="18"/>
    </row>
    <row r="20" spans="1:8" ht="13.5">
      <c r="A20" s="10">
        <v>4</v>
      </c>
      <c r="B20" s="11" t="s">
        <v>17</v>
      </c>
      <c r="C20" s="29"/>
      <c r="D20" s="12">
        <f>IF(($D$16-D19-C20)&gt;=0,C20,$D$16-D19)</f>
        <v>0</v>
      </c>
      <c r="E20" s="12">
        <f>IF(($E$16-(C20-D20))&gt;=0,C20-D20,$E$16)</f>
        <v>0</v>
      </c>
      <c r="F20" s="13" t="s">
        <v>19</v>
      </c>
      <c r="G20" s="12">
        <f>C20-SUM(D20:F20)</f>
        <v>0</v>
      </c>
      <c r="H20" s="18"/>
    </row>
    <row r="21" spans="1:8" ht="13.5">
      <c r="A21" s="10">
        <v>3</v>
      </c>
      <c r="B21" s="11" t="s">
        <v>13</v>
      </c>
      <c r="C21" s="29"/>
      <c r="D21" s="12">
        <f>IF(($D$16-D19-D20-C21)&gt;=0,C21,$D$16-D19-D20)</f>
        <v>0</v>
      </c>
      <c r="E21" s="12">
        <f>IF((($E$16-E20)-(C21-D21))&gt;=0,C21-D21,$E$16-E8)</f>
        <v>0</v>
      </c>
      <c r="F21" s="12">
        <f>IF(($F$16-(C21-D21-E21))&gt;=0,C21-D21-E21,$F$16)</f>
        <v>0</v>
      </c>
      <c r="G21" s="12">
        <f>C21-SUM(D21:F21)</f>
        <v>0</v>
      </c>
      <c r="H21" s="18"/>
    </row>
    <row r="22" spans="1:8" ht="13.5">
      <c r="A22" s="10">
        <v>2</v>
      </c>
      <c r="B22" s="11" t="s">
        <v>12</v>
      </c>
      <c r="C22" s="29"/>
      <c r="D22" s="12">
        <f>IF(($D$16-SUM(D19:D21)-C22)&gt;=0,C22,$D$10-SUM(D19:D21))</f>
        <v>0</v>
      </c>
      <c r="E22" s="12">
        <f>IF(($E$16-E20-E21-(C22-D22))&gt;=0,C22-D22,$E$16-E20-E21)</f>
        <v>0</v>
      </c>
      <c r="F22" s="12">
        <f>IF(($F$16-F21-(C22-D22-E22))&gt;=0,C22-D22-E22,$F$16-F21)</f>
        <v>0</v>
      </c>
      <c r="G22" s="12">
        <f>C22-SUM(D22:F22)</f>
        <v>0</v>
      </c>
      <c r="H22" s="18"/>
    </row>
    <row r="23" spans="1:8" ht="13.5">
      <c r="A23" s="10">
        <v>1</v>
      </c>
      <c r="B23" s="15" t="s">
        <v>11</v>
      </c>
      <c r="C23" s="29"/>
      <c r="D23" s="12">
        <f>IF(($D$10-SUM(D19:D22)-C23)&gt;=0,C23,$D$10-SUM(D19:D22))</f>
        <v>0</v>
      </c>
      <c r="E23" s="12">
        <f>IF(($E$16-SUM(E20:E22)-(C23-D23))&gt;=0,C23-D23,$E$16-SUM(E20:E22))</f>
        <v>0</v>
      </c>
      <c r="F23" s="12">
        <f>IF((($F$16-F21-F22)-C23-D23-E23)&gt;=0,C23-D23-E23,$F$16-F21-F22)</f>
        <v>0</v>
      </c>
      <c r="G23" s="12">
        <f>C23-SUM(D23:F23)</f>
        <v>0</v>
      </c>
      <c r="H23" s="18"/>
    </row>
    <row r="24" spans="1:8" ht="13.5">
      <c r="A24" s="10"/>
      <c r="B24" s="10"/>
      <c r="C24" s="12"/>
      <c r="D24" s="12">
        <f>SUM(D19:D23)</f>
        <v>0</v>
      </c>
      <c r="E24" s="12">
        <f>SUM(E19:E23)</f>
        <v>0</v>
      </c>
      <c r="F24" s="12">
        <f>SUM(F19:F23)</f>
        <v>0</v>
      </c>
      <c r="G24" s="12"/>
      <c r="H24" s="18"/>
    </row>
    <row r="25" ht="13.5">
      <c r="C25" s="1" t="s">
        <v>26</v>
      </c>
    </row>
    <row r="26" spans="3:6" ht="40.5">
      <c r="C26" s="18" t="s">
        <v>39</v>
      </c>
      <c r="E26" s="21" t="s">
        <v>29</v>
      </c>
      <c r="F26" s="22" t="e">
        <f>G8/G14</f>
        <v>#DIV/0!</v>
      </c>
    </row>
    <row r="27" ht="14.25" thickBot="1">
      <c r="D27" s="26" t="str">
        <f>IF(AND(8000000&lt;G15,G15&lt;=30000000),"yes","no")</f>
        <v>no</v>
      </c>
    </row>
    <row r="28" spans="2:6" ht="13.5">
      <c r="B28" s="23" t="s">
        <v>8</v>
      </c>
      <c r="C28" s="7" t="s">
        <v>32</v>
      </c>
      <c r="D28" s="3" t="s">
        <v>34</v>
      </c>
      <c r="E28" s="3" t="s">
        <v>33</v>
      </c>
      <c r="F28" s="1"/>
    </row>
    <row r="29" spans="2:5" ht="30" customHeight="1">
      <c r="B29" s="33">
        <f>G15</f>
        <v>0</v>
      </c>
      <c r="C29" s="7" t="str">
        <f>IF(G15&lt;=8000000,"損金算入",0)</f>
        <v>損金算入</v>
      </c>
      <c r="D29" s="3">
        <f>IF(D27="no",0,IF(F26&gt;0.5,"損金不算入","損金算入"))</f>
        <v>0</v>
      </c>
      <c r="E29" s="3">
        <f>IF(G15&gt;30000000,"損金不算入",0)</f>
        <v>0</v>
      </c>
    </row>
    <row r="30" spans="2:5" ht="60" customHeight="1">
      <c r="B30" s="34" t="s">
        <v>37</v>
      </c>
      <c r="C30" s="37"/>
      <c r="D30" s="38"/>
      <c r="E30" s="39"/>
    </row>
    <row r="33" spans="3:4" ht="13.5">
      <c r="C33" s="27"/>
      <c r="D33" s="25"/>
    </row>
    <row r="34" spans="3:4" ht="13.5">
      <c r="C34" s="27"/>
      <c r="D34" s="25"/>
    </row>
    <row r="35" spans="3:4" ht="13.5">
      <c r="C35" s="25"/>
      <c r="D35" s="25"/>
    </row>
    <row r="36" spans="3:4" ht="13.5">
      <c r="C36" s="25"/>
      <c r="D36" s="25"/>
    </row>
  </sheetData>
  <sheetProtection/>
  <protectedRanges>
    <protectedRange sqref="C30:G30" name="範囲5"/>
    <protectedRange sqref="C17:C23" name="範囲4"/>
    <protectedRange sqref="D6:F9" name="範囲1"/>
    <protectedRange sqref="D4" name="範囲2"/>
    <protectedRange sqref="G4" name="範囲3"/>
  </protectedRanges>
  <mergeCells count="3">
    <mergeCell ref="B2:G2"/>
    <mergeCell ref="C30:E30"/>
    <mergeCell ref="H1:H2"/>
  </mergeCells>
  <conditionalFormatting sqref="F26 D35 D27 E29">
    <cfRule type="expression" priority="1" dxfId="0" stopIfTrue="1">
      <formula>ISERROR(D26)</formula>
    </cfRule>
  </conditionalFormatting>
  <printOptions/>
  <pageMargins left="0.44" right="0.19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http://www.p-five.com/data/data.html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基準所得金額の計算</dc:title>
  <dc:subject/>
  <dc:creator>p5　中江博行</dc:creator>
  <cp:keywords/>
  <dc:description/>
  <cp:lastModifiedBy>p5</cp:lastModifiedBy>
  <cp:lastPrinted>2006-07-15T02:59:36Z</cp:lastPrinted>
  <dcterms:created xsi:type="dcterms:W3CDTF">2006-07-13T00:41:00Z</dcterms:created>
  <dcterms:modified xsi:type="dcterms:W3CDTF">2006-07-21T01:27:24Z</dcterms:modified>
  <cp:category/>
  <cp:version/>
  <cp:contentType/>
  <cp:contentStatus/>
</cp:coreProperties>
</file>